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showInkAnnotation="0"/>
  <mc:AlternateContent xmlns:mc="http://schemas.openxmlformats.org/markup-compatibility/2006">
    <mc:Choice Requires="x15">
      <x15ac:absPath xmlns:x15ac="http://schemas.microsoft.com/office/spreadsheetml/2010/11/ac" url="/Users/macbookpro/Documents/Банкеты /2024/"/>
    </mc:Choice>
  </mc:AlternateContent>
  <xr:revisionPtr revIDLastSave="0" documentId="13_ncr:1_{8F4BCF46-DE87-1A4D-A642-1746BF3F0713}" xr6:coauthVersionLast="47" xr6:coauthVersionMax="47" xr10:uidLastSave="{00000000-0000-0000-0000-000000000000}"/>
  <bookViews>
    <workbookView xWindow="0" yWindow="500" windowWidth="14360" windowHeight="161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1" i="1" l="1"/>
  <c r="E140" i="1"/>
  <c r="E15" i="1"/>
  <c r="E100" i="1"/>
  <c r="E137" i="1"/>
  <c r="E36" i="1"/>
  <c r="E65" i="1"/>
  <c r="E66" i="1"/>
  <c r="D67" i="1"/>
  <c r="E64" i="1"/>
  <c r="E74" i="1"/>
  <c r="E75" i="1"/>
  <c r="E76" i="1"/>
  <c r="E77" i="1"/>
  <c r="E8" i="1"/>
  <c r="E9" i="1"/>
  <c r="E7" i="1" s="1"/>
  <c r="E10" i="1"/>
  <c r="E11" i="1"/>
  <c r="E13" i="1"/>
  <c r="E14" i="1"/>
  <c r="E16" i="1"/>
  <c r="E17" i="1"/>
  <c r="E18" i="1"/>
  <c r="E33" i="1"/>
  <c r="E34" i="1"/>
  <c r="E35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6" i="1"/>
  <c r="E57" i="1"/>
  <c r="E58" i="1"/>
  <c r="E60" i="1"/>
  <c r="E61" i="1"/>
  <c r="E62" i="1"/>
  <c r="E63" i="1"/>
  <c r="E68" i="1"/>
  <c r="E69" i="1"/>
  <c r="E70" i="1"/>
  <c r="E71" i="1"/>
  <c r="E72" i="1"/>
  <c r="E73" i="1"/>
  <c r="E79" i="1"/>
  <c r="E80" i="1"/>
  <c r="E81" i="1"/>
  <c r="E82" i="1"/>
  <c r="E83" i="1"/>
  <c r="E85" i="1"/>
  <c r="E86" i="1"/>
  <c r="E87" i="1"/>
  <c r="E88" i="1"/>
  <c r="E89" i="1"/>
  <c r="E90" i="1"/>
  <c r="E92" i="1"/>
  <c r="E93" i="1"/>
  <c r="E94" i="1"/>
  <c r="E95" i="1"/>
  <c r="E96" i="1"/>
  <c r="E97" i="1"/>
  <c r="E98" i="1"/>
  <c r="E99" i="1"/>
  <c r="E101" i="1"/>
  <c r="E103" i="1"/>
  <c r="E104" i="1"/>
  <c r="E105" i="1"/>
  <c r="E106" i="1"/>
  <c r="E107" i="1"/>
  <c r="E109" i="1"/>
  <c r="E110" i="1"/>
  <c r="E111" i="1"/>
  <c r="E113" i="1"/>
  <c r="E114" i="1"/>
  <c r="E115" i="1"/>
  <c r="E117" i="1"/>
  <c r="E118" i="1"/>
  <c r="E119" i="1"/>
  <c r="E120" i="1"/>
  <c r="E121" i="1"/>
  <c r="E122" i="1"/>
  <c r="E124" i="1"/>
  <c r="E125" i="1"/>
  <c r="E126" i="1"/>
  <c r="E123" i="1" s="1"/>
  <c r="E128" i="1"/>
  <c r="E129" i="1"/>
  <c r="E130" i="1"/>
  <c r="E131" i="1"/>
  <c r="E132" i="1"/>
  <c r="E133" i="1"/>
  <c r="E134" i="1"/>
  <c r="E20" i="1"/>
  <c r="E21" i="1"/>
  <c r="E22" i="1"/>
  <c r="E23" i="1"/>
  <c r="E24" i="1"/>
  <c r="E25" i="1"/>
  <c r="E26" i="1"/>
  <c r="E27" i="1"/>
  <c r="E28" i="1"/>
  <c r="E29" i="1"/>
  <c r="E30" i="1"/>
  <c r="E31" i="1"/>
  <c r="E136" i="1"/>
  <c r="E138" i="1"/>
  <c r="E139" i="1"/>
  <c r="D7" i="1"/>
  <c r="D12" i="1"/>
  <c r="D19" i="1"/>
  <c r="D32" i="1"/>
  <c r="D55" i="1"/>
  <c r="D59" i="1"/>
  <c r="D78" i="1"/>
  <c r="D84" i="1"/>
  <c r="D91" i="1"/>
  <c r="D102" i="1"/>
  <c r="D108" i="1"/>
  <c r="D116" i="1"/>
  <c r="D123" i="1"/>
  <c r="D127" i="1"/>
  <c r="D135" i="1"/>
  <c r="E78" i="1" l="1"/>
  <c r="E116" i="1"/>
  <c r="E19" i="1"/>
  <c r="E84" i="1"/>
  <c r="E55" i="1"/>
  <c r="E32" i="1"/>
  <c r="E47" i="1"/>
  <c r="E12" i="1"/>
  <c r="E135" i="1"/>
  <c r="E112" i="1"/>
  <c r="E127" i="1"/>
  <c r="E91" i="1"/>
  <c r="E108" i="1"/>
  <c r="E59" i="1"/>
  <c r="E67" i="1"/>
  <c r="D142" i="1"/>
  <c r="E102" i="1"/>
  <c r="E142" i="1" l="1"/>
  <c r="E143" i="1" s="1"/>
  <c r="E144" i="1" l="1"/>
</calcChain>
</file>

<file path=xl/sharedStrings.xml><?xml version="1.0" encoding="utf-8"?>
<sst xmlns="http://schemas.openxmlformats.org/spreadsheetml/2006/main" count="277" uniqueCount="207">
  <si>
    <t>Заказчик / Телефон</t>
  </si>
  <si>
    <t>Дата мероприятия / Номер заявки</t>
  </si>
  <si>
    <t xml:space="preserve">№ </t>
  </si>
  <si>
    <t>Начало / Окончание мероприятия</t>
  </si>
  <si>
    <t xml:space="preserve">Банкетные блюда                                                                                                          </t>
  </si>
  <si>
    <t>Выход</t>
  </si>
  <si>
    <t>К-во</t>
  </si>
  <si>
    <t>Сумма</t>
  </si>
  <si>
    <t>Кол. Тарелок</t>
  </si>
  <si>
    <t>Горячие банкетные блюда</t>
  </si>
  <si>
    <t>Стерлядь запеченая</t>
  </si>
  <si>
    <t>1.5 кг</t>
  </si>
  <si>
    <t>Молочный поросенок</t>
  </si>
  <si>
    <t>2 кг</t>
  </si>
  <si>
    <t>Гусь с яблоками</t>
  </si>
  <si>
    <t>Баранья нога запеченая</t>
  </si>
  <si>
    <t>2.5 кг</t>
  </si>
  <si>
    <t>Фуршетные блюда</t>
  </si>
  <si>
    <t xml:space="preserve">Канапе с креветкой </t>
  </si>
  <si>
    <t>50 гр.</t>
  </si>
  <si>
    <t xml:space="preserve">Канапе с лососем </t>
  </si>
  <si>
    <t>Канапе мини моцарелла</t>
  </si>
  <si>
    <t>Канапе с прошуто</t>
  </si>
  <si>
    <t>Канапе с салями</t>
  </si>
  <si>
    <t>Канапе с ростбифом</t>
  </si>
  <si>
    <t xml:space="preserve"> Холодные закуски</t>
  </si>
  <si>
    <t>Нарезка овощная</t>
  </si>
  <si>
    <t>260 гр.</t>
  </si>
  <si>
    <t xml:space="preserve">Икра красная </t>
  </si>
  <si>
    <t>100 гр.</t>
  </si>
  <si>
    <t>Ассорти рыбное (лосось с/с, угорь г/к, муксун х/к)</t>
  </si>
  <si>
    <t>180 гр.</t>
  </si>
  <si>
    <t>Антипасти (прошуто, сыр пармезан, дор блю, моцарелла буфалло, брускетта с печеным перцем, сальсичион)</t>
  </si>
  <si>
    <t>236 гр.</t>
  </si>
  <si>
    <t>Сало домашнее (соленое, копченое, с прослойкой)</t>
  </si>
  <si>
    <t>300 гр.</t>
  </si>
  <si>
    <t>Сельдь с картофелем</t>
  </si>
  <si>
    <t>270 гр.</t>
  </si>
  <si>
    <t>Ассорти мясное (ростбиф, рулет куриный, буженина)</t>
  </si>
  <si>
    <t>Язык говяжий отварной (подается с соусом "Хрен")</t>
  </si>
  <si>
    <t>Ассорти сыров (дор блю, пармезан, бри, Моцарелла буфалло)</t>
  </si>
  <si>
    <t>215 гр.</t>
  </si>
  <si>
    <t>Русские разносолы (помидоры Черри, огурцы  маринованные, черемша, чеснок маринованный, капуста квашенная)</t>
  </si>
  <si>
    <t>350 гр.</t>
  </si>
  <si>
    <t>Оливки и маслины</t>
  </si>
  <si>
    <t>50/50 гр.</t>
  </si>
  <si>
    <t xml:space="preserve">Лимон </t>
  </si>
  <si>
    <t>Салаты</t>
  </si>
  <si>
    <t>250гр.</t>
  </si>
  <si>
    <t>Салат оливье с рябчиком</t>
  </si>
  <si>
    <t>Салат капрезе</t>
  </si>
  <si>
    <t>Теплый салат с говядиной</t>
  </si>
  <si>
    <t>179 гр.</t>
  </si>
  <si>
    <t>Салат с ростбифом</t>
  </si>
  <si>
    <t>190 гр.</t>
  </si>
  <si>
    <t>Салат с морепродуктами</t>
  </si>
  <si>
    <t>221 гр.</t>
  </si>
  <si>
    <t>Салат руккола с креветками</t>
  </si>
  <si>
    <t>210 гр.</t>
  </si>
  <si>
    <t>Авокадо с креветками</t>
  </si>
  <si>
    <t>Салат с палтусом</t>
  </si>
  <si>
    <t>200 гр.</t>
  </si>
  <si>
    <t>Винегрет с опятами</t>
  </si>
  <si>
    <t>Cалат с цыпленком</t>
  </si>
  <si>
    <t>Греческий салат</t>
  </si>
  <si>
    <t>245 гр</t>
  </si>
  <si>
    <t xml:space="preserve">Салат из баклажан </t>
  </si>
  <si>
    <t>265 гр</t>
  </si>
  <si>
    <t>Горячие закуски</t>
  </si>
  <si>
    <t>Жульен из морепродуктов</t>
  </si>
  <si>
    <t>90 гр</t>
  </si>
  <si>
    <t>Жульен грибной</t>
  </si>
  <si>
    <t>Жульен куриный</t>
  </si>
  <si>
    <t>Куриные крылышки «buffalo"</t>
  </si>
  <si>
    <t>Креветки отварные</t>
  </si>
  <si>
    <t xml:space="preserve">Королевские креветки </t>
  </si>
  <si>
    <t>150 гр.</t>
  </si>
  <si>
    <t>Мидии Киви запеченые с пармезаном</t>
  </si>
  <si>
    <t xml:space="preserve"> Блюда из рыбы</t>
  </si>
  <si>
    <t>Стейк лосось</t>
  </si>
  <si>
    <t>Стейк из палтуса</t>
  </si>
  <si>
    <t>Осетрина гриль</t>
  </si>
  <si>
    <t xml:space="preserve"> Блюда из мяса</t>
  </si>
  <si>
    <t>Цыпленок с пюре</t>
  </si>
  <si>
    <t xml:space="preserve">Фирменный бургер </t>
  </si>
  <si>
    <t>320 гр.</t>
  </si>
  <si>
    <t xml:space="preserve">Медальоны из говядины </t>
  </si>
  <si>
    <t>Наггетсы</t>
  </si>
  <si>
    <t>Вырезка свиная с грибным соусом</t>
  </si>
  <si>
    <t>250 гр.</t>
  </si>
  <si>
    <t>Рибай стейк</t>
  </si>
  <si>
    <t xml:space="preserve"> Блюда на углях </t>
  </si>
  <si>
    <t>Люля-кебаб из свинины и говядины</t>
  </si>
  <si>
    <t>Люля-кебаб из курицы</t>
  </si>
  <si>
    <t>Люля-кебаб из баранины</t>
  </si>
  <si>
    <t>Шашлык из свинины</t>
  </si>
  <si>
    <t>Шашлык из курицы</t>
  </si>
  <si>
    <t>Шашлык из индейки</t>
  </si>
  <si>
    <t>Гарнир</t>
  </si>
  <si>
    <t>Картофель фри</t>
  </si>
  <si>
    <t>Картофель отварной с укропом</t>
  </si>
  <si>
    <t>Картофель по-деревенски</t>
  </si>
  <si>
    <t>Овощи гриль</t>
  </si>
  <si>
    <t>Рататуй</t>
  </si>
  <si>
    <t xml:space="preserve"> Соус</t>
  </si>
  <si>
    <t>Чили-манго</t>
  </si>
  <si>
    <t>Томаты барбекю</t>
  </si>
  <si>
    <t>Кетчуп</t>
  </si>
  <si>
    <t xml:space="preserve">Тар-тар </t>
  </si>
  <si>
    <t>Чили майонез</t>
  </si>
  <si>
    <t>Соус аджика</t>
  </si>
  <si>
    <t>Римская Пицца, Хлеб</t>
  </si>
  <si>
    <t>Хлебная корзина</t>
  </si>
  <si>
    <t xml:space="preserve"> </t>
  </si>
  <si>
    <t>Пицца с цыпленком</t>
  </si>
  <si>
    <t>400гр.</t>
  </si>
  <si>
    <t>Пицца 4 сыра</t>
  </si>
  <si>
    <t>340гр.</t>
  </si>
  <si>
    <t>Пицца бекон Трюфель</t>
  </si>
  <si>
    <t>360гр.</t>
  </si>
  <si>
    <t>Пицца Маргарита</t>
  </si>
  <si>
    <t>350гр.</t>
  </si>
  <si>
    <t>Пицца пепперони</t>
  </si>
  <si>
    <t>Пицца прошутто</t>
  </si>
  <si>
    <t>330гр.</t>
  </si>
  <si>
    <t>Пицца с морепродуктами</t>
  </si>
  <si>
    <t>Фкаччо пармезан</t>
  </si>
  <si>
    <t>170гр.</t>
  </si>
  <si>
    <t xml:space="preserve"> Сэндвичи </t>
  </si>
  <si>
    <t xml:space="preserve">Сэндвич с бужениной </t>
  </si>
  <si>
    <t>Сэндвич с семгой</t>
  </si>
  <si>
    <t>Сэндвич с тунцом</t>
  </si>
  <si>
    <t xml:space="preserve">Сэндвич с говядиной </t>
  </si>
  <si>
    <t>Сэндвич с курицей</t>
  </si>
  <si>
    <t xml:space="preserve">Выпечка </t>
  </si>
  <si>
    <t>Пирожок сладкий</t>
  </si>
  <si>
    <t>1 шт.</t>
  </si>
  <si>
    <t>Пирожок с капустой</t>
  </si>
  <si>
    <t>Пирожок с мясом</t>
  </si>
  <si>
    <t xml:space="preserve">Пирожные </t>
  </si>
  <si>
    <t>Круассан</t>
  </si>
  <si>
    <t xml:space="preserve">Круассан с шоколадом </t>
  </si>
  <si>
    <t>Макарун</t>
  </si>
  <si>
    <t>Десерт</t>
  </si>
  <si>
    <t>Фруктовая ваза (сезонные фрукты)</t>
  </si>
  <si>
    <t>1,5 кг.</t>
  </si>
  <si>
    <t>Чизкейк</t>
  </si>
  <si>
    <t>120 гр.</t>
  </si>
  <si>
    <t>Манговый торт</t>
  </si>
  <si>
    <t>Ананас (от 900 гр.)</t>
  </si>
  <si>
    <t>Мороженое FARINARI (в ассортименте) 3 шарика</t>
  </si>
  <si>
    <t>Торт</t>
  </si>
  <si>
    <t>1 кг.</t>
  </si>
  <si>
    <t>Горячие напитки</t>
  </si>
  <si>
    <t>Чай в (ассортименте)</t>
  </si>
  <si>
    <t>1 п.</t>
  </si>
  <si>
    <t>Кофе в (ассортименте)</t>
  </si>
  <si>
    <t xml:space="preserve">Сливки порционные </t>
  </si>
  <si>
    <t>10 гр.</t>
  </si>
  <si>
    <t>Безалкогольные напитки</t>
  </si>
  <si>
    <t xml:space="preserve">1 л. </t>
  </si>
  <si>
    <t xml:space="preserve">Сок Rich (в ассортименте) </t>
  </si>
  <si>
    <t>1 л.</t>
  </si>
  <si>
    <t xml:space="preserve">Сок Rich (стекло) </t>
  </si>
  <si>
    <t>0,2л.</t>
  </si>
  <si>
    <t xml:space="preserve">Bon Aqua </t>
  </si>
  <si>
    <t>0,33л.</t>
  </si>
  <si>
    <t xml:space="preserve">0,33л. </t>
  </si>
  <si>
    <t>Пиво бутылочное</t>
  </si>
  <si>
    <t>Spaten светлое (импортное)</t>
  </si>
  <si>
    <t>Corona Extra (импортное)</t>
  </si>
  <si>
    <t>Хугарден нефильтрованное</t>
  </si>
  <si>
    <t>0,44л.</t>
  </si>
  <si>
    <t xml:space="preserve">Стелла Артуа </t>
  </si>
  <si>
    <t>Стелла Артуа безалкогольное</t>
  </si>
  <si>
    <t>ВСЕГО:</t>
  </si>
  <si>
    <t>Обслуживание</t>
  </si>
  <si>
    <t>ИТОГО:</t>
  </si>
  <si>
    <t>-</t>
  </si>
  <si>
    <t>Время подачи блюд</t>
  </si>
  <si>
    <t xml:space="preserve">холодное </t>
  </si>
  <si>
    <t xml:space="preserve">горячее </t>
  </si>
  <si>
    <t>Место проведения</t>
  </si>
  <si>
    <t>Кол-во человек / кофе-брейк, фуршет, банкет</t>
  </si>
  <si>
    <t>Бухгалтер_________________________________</t>
  </si>
  <si>
    <t>Менеджер по продажам____________________</t>
  </si>
  <si>
    <t>Банкетный Менеджер______________________</t>
  </si>
  <si>
    <t>Дата ________________________________</t>
  </si>
  <si>
    <t>Отказ по банкетным блюдам возможен не позднее 5-ти рабочих дней до дня проведения мероприятия.</t>
  </si>
  <si>
    <t>Изменения по меню принимаются и согласовываются  не позднее 5-ти рабочих дней до дня проведения мероприятия.</t>
  </si>
  <si>
    <t>Бой посуды оплачивается по прейскуранту.</t>
  </si>
  <si>
    <t>250/50</t>
  </si>
  <si>
    <t xml:space="preserve">Плов c салатом </t>
  </si>
  <si>
    <t>Шашлык из свинины (сырой)</t>
  </si>
  <si>
    <t>Шашлык из курицы  (сырой)</t>
  </si>
  <si>
    <t>0,5л.</t>
  </si>
  <si>
    <t>Coca-cola (ж/б)</t>
  </si>
  <si>
    <t>Fanta (ж/б)</t>
  </si>
  <si>
    <t>Sprite (ж/б)</t>
  </si>
  <si>
    <t xml:space="preserve">Морс ягодный </t>
  </si>
  <si>
    <t xml:space="preserve">Салат с пармой грушей </t>
  </si>
  <si>
    <t xml:space="preserve">Пицца с грушей и сыром дур-блю </t>
  </si>
  <si>
    <t xml:space="preserve">0,44 л. </t>
  </si>
  <si>
    <t>Салат оливье с креветками</t>
  </si>
  <si>
    <t>При заказе банкетного меню за 1 день до дня проведения мероприятия, оплачивается дополнительно 15% от итоговой суммы заказа.</t>
  </si>
  <si>
    <t>Шашлык из баранины  (сырой)</t>
  </si>
  <si>
    <t>Шашлык из бараний корейки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</si>
</sst>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0"/>
    <numFmt numFmtId="165" formatCode="dd/mm/yy"/>
    <numFmt numFmtId="166" formatCode="dddd&quot;, &quot;mmmm&quot; &quot;dd&quot;, &quot;yyyy"/>
    <numFmt numFmtId="167" formatCode="#,##0&quot;р.&quot;"/>
    <numFmt numFmtId="168" formatCode="#,##0.00&quot; ₽&quot;"/>
  </numFmts>
  <fonts count="12" x14ac:knownFonts="1">
    <font>
      <sz val="11"/>
      <color indexed="8"/>
      <name val="Calibri"/>
    </font>
    <font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8"/>
      <name val="Calibri"/>
      <family val="2"/>
    </font>
    <font>
      <b/>
      <sz val="10"/>
      <color indexed="13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13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0" fillId="2" borderId="2" xfId="0" applyFill="1" applyBorder="1"/>
    <xf numFmtId="49" fontId="2" fillId="2" borderId="3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8" xfId="0" applyFill="1" applyBorder="1"/>
    <xf numFmtId="49" fontId="2" fillId="2" borderId="9" xfId="0" applyNumberFormat="1" applyFont="1" applyFill="1" applyBorder="1"/>
    <xf numFmtId="165" fontId="2" fillId="2" borderId="10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/>
    <xf numFmtId="20" fontId="2" fillId="2" borderId="14" xfId="0" applyNumberFormat="1" applyFont="1" applyFill="1" applyBorder="1" applyAlignment="1">
      <alignment horizontal="center" vertical="center"/>
    </xf>
    <xf numFmtId="20" fontId="2" fillId="2" borderId="15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167" fontId="4" fillId="3" borderId="19" xfId="0" applyNumberFormat="1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center" wrapText="1"/>
    </xf>
    <xf numFmtId="167" fontId="5" fillId="3" borderId="19" xfId="0" applyNumberFormat="1" applyFont="1" applyFill="1" applyBorder="1" applyAlignment="1">
      <alignment horizontal="center"/>
    </xf>
    <xf numFmtId="0" fontId="6" fillId="3" borderId="19" xfId="0" applyNumberFormat="1" applyFont="1" applyFill="1" applyBorder="1" applyAlignment="1">
      <alignment horizontal="center" vertical="center"/>
    </xf>
    <xf numFmtId="167" fontId="4" fillId="3" borderId="19" xfId="0" applyNumberFormat="1" applyFont="1" applyFill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wrapText="1"/>
    </xf>
    <xf numFmtId="49" fontId="3" fillId="2" borderId="19" xfId="0" applyNumberFormat="1" applyFont="1" applyFill="1" applyBorder="1" applyAlignment="1">
      <alignment horizontal="center" vertical="center" wrapText="1"/>
    </xf>
    <xf numFmtId="167" fontId="4" fillId="2" borderId="1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7" fontId="4" fillId="2" borderId="19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49" fontId="4" fillId="2" borderId="9" xfId="0" applyNumberFormat="1" applyFont="1" applyFill="1" applyBorder="1"/>
    <xf numFmtId="49" fontId="3" fillId="2" borderId="19" xfId="0" applyNumberFormat="1" applyFont="1" applyFill="1" applyBorder="1" applyAlignment="1">
      <alignment horizontal="center"/>
    </xf>
    <xf numFmtId="0" fontId="3" fillId="2" borderId="19" xfId="0" applyFont="1" applyFill="1" applyBorder="1"/>
    <xf numFmtId="0" fontId="7" fillId="2" borderId="20" xfId="0" applyFont="1" applyFill="1" applyBorder="1"/>
    <xf numFmtId="49" fontId="4" fillId="2" borderId="9" xfId="0" applyNumberFormat="1" applyFont="1" applyFill="1" applyBorder="1" applyAlignment="1">
      <alignment horizontal="left" vertical="center" wrapText="1"/>
    </xf>
    <xf numFmtId="167" fontId="5" fillId="3" borderId="19" xfId="0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wrapText="1"/>
    </xf>
    <xf numFmtId="49" fontId="3" fillId="2" borderId="19" xfId="0" applyNumberFormat="1" applyFont="1" applyFill="1" applyBorder="1" applyAlignment="1">
      <alignment horizontal="center" wrapText="1"/>
    </xf>
    <xf numFmtId="0" fontId="8" fillId="2" borderId="8" xfId="0" applyFont="1" applyFill="1" applyBorder="1"/>
    <xf numFmtId="0" fontId="8" fillId="2" borderId="2" xfId="0" applyFont="1" applyFill="1" applyBorder="1"/>
    <xf numFmtId="49" fontId="0" fillId="2" borderId="2" xfId="0" applyNumberFormat="1" applyFill="1" applyBorder="1"/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49" fontId="4" fillId="2" borderId="9" xfId="0" applyNumberFormat="1" applyFont="1" applyFill="1" applyBorder="1" applyAlignment="1">
      <alignment horizontal="left" vertical="center"/>
    </xf>
    <xf numFmtId="16" fontId="3" fillId="2" borderId="20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167" fontId="4" fillId="2" borderId="24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/>
    </xf>
    <xf numFmtId="49" fontId="4" fillId="4" borderId="26" xfId="0" applyNumberFormat="1" applyFont="1" applyFill="1" applyBorder="1" applyAlignment="1">
      <alignment horizontal="right" vertical="center"/>
    </xf>
    <xf numFmtId="0" fontId="4" fillId="4" borderId="26" xfId="0" applyFont="1" applyFill="1" applyBorder="1" applyAlignment="1">
      <alignment horizontal="center" vertical="center"/>
    </xf>
    <xf numFmtId="0" fontId="9" fillId="4" borderId="26" xfId="0" applyNumberFormat="1" applyFont="1" applyFill="1" applyBorder="1" applyAlignment="1">
      <alignment horizontal="center" vertical="center"/>
    </xf>
    <xf numFmtId="168" fontId="4" fillId="4" borderId="26" xfId="0" applyNumberFormat="1" applyFont="1" applyFill="1" applyBorder="1" applyAlignment="1">
      <alignment horizontal="right"/>
    </xf>
    <xf numFmtId="0" fontId="3" fillId="4" borderId="26" xfId="0" applyFont="1" applyFill="1" applyBorder="1" applyAlignment="1">
      <alignment horizontal="center"/>
    </xf>
    <xf numFmtId="49" fontId="4" fillId="2" borderId="26" xfId="0" applyNumberFormat="1" applyFont="1" applyFill="1" applyBorder="1" applyAlignment="1">
      <alignment horizontal="left" vertical="center"/>
    </xf>
    <xf numFmtId="49" fontId="3" fillId="2" borderId="26" xfId="0" applyNumberFormat="1" applyFont="1" applyFill="1" applyBorder="1" applyAlignment="1">
      <alignment horizontal="center" wrapText="1"/>
    </xf>
    <xf numFmtId="167" fontId="4" fillId="2" borderId="26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167" fontId="4" fillId="2" borderId="26" xfId="0" applyNumberFormat="1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/>
    </xf>
    <xf numFmtId="49" fontId="9" fillId="4" borderId="26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49" fontId="2" fillId="2" borderId="19" xfId="0" applyNumberFormat="1" applyFont="1" applyFill="1" applyBorder="1" applyAlignment="1">
      <alignment horizontal="center" vertical="center"/>
    </xf>
    <xf numFmtId="20" fontId="2" fillId="2" borderId="31" xfId="0" applyNumberFormat="1" applyFont="1" applyFill="1" applyBorder="1" applyAlignment="1">
      <alignment horizontal="center" vertical="center"/>
    </xf>
    <xf numFmtId="20" fontId="2" fillId="2" borderId="20" xfId="0" applyNumberFormat="1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49" fontId="10" fillId="2" borderId="8" xfId="0" applyNumberFormat="1" applyFont="1" applyFill="1" applyBorder="1"/>
    <xf numFmtId="49" fontId="10" fillId="2" borderId="2" xfId="0" applyNumberFormat="1" applyFont="1" applyFill="1" applyBorder="1"/>
    <xf numFmtId="0" fontId="10" fillId="2" borderId="2" xfId="0" applyFont="1" applyFill="1" applyBorder="1"/>
    <xf numFmtId="0" fontId="10" fillId="2" borderId="36" xfId="0" applyFont="1" applyFill="1" applyBorder="1"/>
    <xf numFmtId="0" fontId="10" fillId="2" borderId="8" xfId="0" applyFont="1" applyFill="1" applyBorder="1"/>
    <xf numFmtId="167" fontId="4" fillId="2" borderId="4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167" fontId="4" fillId="0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7" fontId="4" fillId="0" borderId="19" xfId="0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49" fontId="2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  <xf numFmtId="20" fontId="2" fillId="2" borderId="1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2" fillId="2" borderId="18" xfId="0" applyFont="1" applyFill="1" applyBorder="1"/>
    <xf numFmtId="0" fontId="2" fillId="2" borderId="10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left" vertical="center" wrapText="1"/>
    </xf>
    <xf numFmtId="49" fontId="4" fillId="2" borderId="39" xfId="0" applyNumberFormat="1" applyFont="1" applyFill="1" applyBorder="1" applyAlignment="1">
      <alignment horizontal="left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>
      <alignment horizontal="left" vertical="center" wrapText="1"/>
    </xf>
    <xf numFmtId="49" fontId="4" fillId="2" borderId="22" xfId="0" applyNumberFormat="1" applyFont="1" applyFill="1" applyBorder="1" applyAlignment="1">
      <alignment horizontal="left" vertical="center" wrapText="1"/>
    </xf>
    <xf numFmtId="49" fontId="4" fillId="2" borderId="37" xfId="0" applyNumberFormat="1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left"/>
    </xf>
    <xf numFmtId="49" fontId="11" fillId="2" borderId="22" xfId="0" applyNumberFormat="1" applyFont="1" applyFill="1" applyBorder="1" applyAlignment="1">
      <alignment horizontal="left"/>
    </xf>
    <xf numFmtId="49" fontId="11" fillId="2" borderId="37" xfId="0" applyNumberFormat="1" applyFont="1" applyFill="1" applyBorder="1" applyAlignment="1">
      <alignment horizontal="left"/>
    </xf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D6D4CA"/>
      <rgbColor rgb="FFB8CCE4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6"/>
  <sheetViews>
    <sheetView showGridLines="0" tabSelected="1" topLeftCell="A37" zoomScale="84" workbookViewId="0">
      <selection activeCell="I46" sqref="I46"/>
    </sheetView>
  </sheetViews>
  <sheetFormatPr baseColWidth="10" defaultColWidth="15.1640625" defaultRowHeight="15" customHeight="1" x14ac:dyDescent="0.2"/>
  <cols>
    <col min="1" max="1" width="49.6640625" style="1" customWidth="1"/>
    <col min="2" max="2" width="11.83203125" style="1" customWidth="1"/>
    <col min="3" max="4" width="7.5" style="1" customWidth="1"/>
    <col min="5" max="5" width="15.6640625" style="1" customWidth="1"/>
    <col min="6" max="6" width="6.1640625" style="1" customWidth="1"/>
    <col min="7" max="26" width="7.5" style="1" customWidth="1"/>
    <col min="27" max="27" width="15.1640625" style="1" customWidth="1"/>
    <col min="28" max="16384" width="15.1640625" style="1"/>
  </cols>
  <sheetData>
    <row r="1" spans="1:26" ht="17.25" customHeight="1" thickBot="1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">
      <c r="A2" s="4" t="s">
        <v>0</v>
      </c>
      <c r="B2" s="5"/>
      <c r="C2" s="6"/>
      <c r="D2" s="91"/>
      <c r="E2" s="92"/>
      <c r="F2" s="93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">
      <c r="A3" s="8" t="s">
        <v>1</v>
      </c>
      <c r="B3" s="9"/>
      <c r="C3" s="10"/>
      <c r="D3" s="94" t="s">
        <v>2</v>
      </c>
      <c r="E3" s="95"/>
      <c r="F3" s="96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">
      <c r="A4" s="11" t="s">
        <v>3</v>
      </c>
      <c r="B4" s="12"/>
      <c r="C4" s="13"/>
      <c r="D4" s="97"/>
      <c r="E4" s="98"/>
      <c r="F4" s="99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100"/>
      <c r="B5" s="92"/>
      <c r="C5" s="92"/>
      <c r="D5" s="92"/>
      <c r="E5" s="92"/>
      <c r="F5" s="93"/>
      <c r="G5" s="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2">
      <c r="A6" s="14" t="s">
        <v>4</v>
      </c>
      <c r="B6" s="15" t="s">
        <v>5</v>
      </c>
      <c r="C6" s="16"/>
      <c r="D6" s="17" t="s">
        <v>6</v>
      </c>
      <c r="E6" s="18" t="s">
        <v>7</v>
      </c>
      <c r="F6" s="19" t="s">
        <v>8</v>
      </c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">
      <c r="A7" s="14" t="s">
        <v>9</v>
      </c>
      <c r="B7" s="20"/>
      <c r="C7" s="21"/>
      <c r="D7" s="22">
        <f>SUM(D8:D11)</f>
        <v>0</v>
      </c>
      <c r="E7" s="23">
        <f>SUM(E8:E11)</f>
        <v>0</v>
      </c>
      <c r="F7" s="24"/>
      <c r="G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2">
      <c r="A8" s="25" t="s">
        <v>10</v>
      </c>
      <c r="B8" s="26" t="s">
        <v>11</v>
      </c>
      <c r="C8" s="27">
        <v>9000</v>
      </c>
      <c r="D8" s="28"/>
      <c r="E8" s="29">
        <f>C8*D8</f>
        <v>0</v>
      </c>
      <c r="F8" s="30"/>
      <c r="G8" s="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25" t="s">
        <v>12</v>
      </c>
      <c r="B9" s="26" t="s">
        <v>13</v>
      </c>
      <c r="C9" s="27">
        <v>10000</v>
      </c>
      <c r="D9" s="28"/>
      <c r="E9" s="29">
        <f>C9*D9</f>
        <v>0</v>
      </c>
      <c r="F9" s="30"/>
      <c r="G9" s="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25" t="s">
        <v>14</v>
      </c>
      <c r="B10" s="26" t="s">
        <v>13</v>
      </c>
      <c r="C10" s="27">
        <v>9000</v>
      </c>
      <c r="D10" s="28"/>
      <c r="E10" s="29">
        <f>C10*D10</f>
        <v>0</v>
      </c>
      <c r="F10" s="30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2">
      <c r="A11" s="25" t="s">
        <v>15</v>
      </c>
      <c r="B11" s="26" t="s">
        <v>16</v>
      </c>
      <c r="C11" s="27">
        <v>9000</v>
      </c>
      <c r="D11" s="28"/>
      <c r="E11" s="29">
        <f>C11*D11</f>
        <v>0</v>
      </c>
      <c r="F11" s="31"/>
      <c r="G11" s="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2">
      <c r="A12" s="14" t="s">
        <v>17</v>
      </c>
      <c r="B12" s="20"/>
      <c r="C12" s="21"/>
      <c r="D12" s="22">
        <f>SUM(D13:D18)</f>
        <v>0</v>
      </c>
      <c r="E12" s="23">
        <f>SUM(E13:E18)</f>
        <v>0</v>
      </c>
      <c r="F12" s="24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2">
      <c r="A13" s="32" t="s">
        <v>18</v>
      </c>
      <c r="B13" s="33" t="s">
        <v>19</v>
      </c>
      <c r="C13" s="27">
        <v>290</v>
      </c>
      <c r="D13" s="34"/>
      <c r="E13" s="29">
        <f t="shared" ref="E13:E18" si="0">C13*D13</f>
        <v>0</v>
      </c>
      <c r="F13" s="35"/>
      <c r="G13" s="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2">
      <c r="A14" s="32" t="s">
        <v>20</v>
      </c>
      <c r="B14" s="33" t="s">
        <v>19</v>
      </c>
      <c r="C14" s="27">
        <v>290</v>
      </c>
      <c r="D14" s="34"/>
      <c r="E14" s="29">
        <f t="shared" si="0"/>
        <v>0</v>
      </c>
      <c r="F14" s="35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">
      <c r="A15" s="32" t="s">
        <v>21</v>
      </c>
      <c r="B15" s="33" t="s">
        <v>19</v>
      </c>
      <c r="C15" s="27">
        <v>290</v>
      </c>
      <c r="D15" s="34"/>
      <c r="E15" s="29">
        <f t="shared" si="0"/>
        <v>0</v>
      </c>
      <c r="F15" s="35"/>
      <c r="G15" s="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">
      <c r="A16" s="32" t="s">
        <v>22</v>
      </c>
      <c r="B16" s="33" t="s">
        <v>19</v>
      </c>
      <c r="C16" s="27">
        <v>290</v>
      </c>
      <c r="D16" s="34"/>
      <c r="E16" s="29">
        <f t="shared" si="0"/>
        <v>0</v>
      </c>
      <c r="F16" s="35"/>
      <c r="G16" s="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">
      <c r="A17" s="32" t="s">
        <v>23</v>
      </c>
      <c r="B17" s="33" t="s">
        <v>19</v>
      </c>
      <c r="C17" s="27">
        <v>290</v>
      </c>
      <c r="D17" s="34"/>
      <c r="E17" s="29">
        <f t="shared" si="0"/>
        <v>0</v>
      </c>
      <c r="F17" s="35"/>
      <c r="G17" s="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">
      <c r="A18" s="32" t="s">
        <v>24</v>
      </c>
      <c r="B18" s="33" t="s">
        <v>19</v>
      </c>
      <c r="C18" s="27">
        <v>290</v>
      </c>
      <c r="D18" s="34"/>
      <c r="E18" s="29">
        <f t="shared" si="0"/>
        <v>0</v>
      </c>
      <c r="F18" s="35"/>
      <c r="G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">
      <c r="A19" s="14" t="s">
        <v>25</v>
      </c>
      <c r="B19" s="20"/>
      <c r="C19" s="21"/>
      <c r="D19" s="22">
        <f>SUM(D20:D31)</f>
        <v>0</v>
      </c>
      <c r="E19" s="23">
        <f>SUM(E20:E31)</f>
        <v>0</v>
      </c>
      <c r="F19" s="24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36" t="s">
        <v>26</v>
      </c>
      <c r="B20" s="26" t="s">
        <v>27</v>
      </c>
      <c r="C20" s="27">
        <v>520</v>
      </c>
      <c r="D20" s="28"/>
      <c r="E20" s="29">
        <f t="shared" ref="E20:E31" si="1">C20*D20</f>
        <v>0</v>
      </c>
      <c r="F20" s="31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83" t="s">
        <v>28</v>
      </c>
      <c r="B21" s="84" t="s">
        <v>29</v>
      </c>
      <c r="C21" s="85">
        <v>1800</v>
      </c>
      <c r="D21" s="86"/>
      <c r="E21" s="87">
        <f t="shared" si="1"/>
        <v>0</v>
      </c>
      <c r="F21" s="31"/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">
      <c r="A22" s="36" t="s">
        <v>30</v>
      </c>
      <c r="B22" s="26" t="s">
        <v>31</v>
      </c>
      <c r="C22" s="27">
        <v>1730</v>
      </c>
      <c r="D22" s="28"/>
      <c r="E22" s="29">
        <f t="shared" si="1"/>
        <v>0</v>
      </c>
      <c r="F22" s="31"/>
      <c r="G22" s="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6.25" customHeight="1" x14ac:dyDescent="0.2">
      <c r="A23" s="36" t="s">
        <v>32</v>
      </c>
      <c r="B23" s="26" t="s">
        <v>33</v>
      </c>
      <c r="C23" s="27">
        <v>1730</v>
      </c>
      <c r="D23" s="28"/>
      <c r="E23" s="29">
        <f t="shared" si="1"/>
        <v>0</v>
      </c>
      <c r="F23" s="31"/>
      <c r="G23" s="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">
      <c r="A24" s="36" t="s">
        <v>34</v>
      </c>
      <c r="B24" s="26" t="s">
        <v>35</v>
      </c>
      <c r="C24" s="27">
        <v>690</v>
      </c>
      <c r="D24" s="28"/>
      <c r="E24" s="29">
        <f t="shared" si="1"/>
        <v>0</v>
      </c>
      <c r="F24" s="31"/>
      <c r="G24" s="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">
      <c r="A25" s="36" t="s">
        <v>36</v>
      </c>
      <c r="B25" s="26" t="s">
        <v>37</v>
      </c>
      <c r="C25" s="27">
        <v>510</v>
      </c>
      <c r="D25" s="28"/>
      <c r="E25" s="29">
        <f t="shared" si="1"/>
        <v>0</v>
      </c>
      <c r="F25" s="31"/>
      <c r="G25" s="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2">
      <c r="A26" s="36" t="s">
        <v>38</v>
      </c>
      <c r="B26" s="26" t="s">
        <v>31</v>
      </c>
      <c r="C26" s="27">
        <v>1380</v>
      </c>
      <c r="D26" s="28"/>
      <c r="E26" s="29">
        <f t="shared" si="1"/>
        <v>0</v>
      </c>
      <c r="F26" s="31"/>
      <c r="G26" s="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">
      <c r="A27" s="36" t="s">
        <v>39</v>
      </c>
      <c r="B27" s="26" t="s">
        <v>31</v>
      </c>
      <c r="C27" s="27">
        <v>1140</v>
      </c>
      <c r="D27" s="28"/>
      <c r="E27" s="29">
        <f t="shared" si="1"/>
        <v>0</v>
      </c>
      <c r="F27" s="31"/>
      <c r="G27" s="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">
      <c r="A28" s="36" t="s">
        <v>40</v>
      </c>
      <c r="B28" s="26" t="s">
        <v>41</v>
      </c>
      <c r="C28" s="27">
        <v>1730</v>
      </c>
      <c r="D28" s="28"/>
      <c r="E28" s="29">
        <f t="shared" si="1"/>
        <v>0</v>
      </c>
      <c r="F28" s="31"/>
      <c r="G28" s="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6" customHeight="1" x14ac:dyDescent="0.2">
      <c r="A29" s="36" t="s">
        <v>42</v>
      </c>
      <c r="B29" s="26" t="s">
        <v>43</v>
      </c>
      <c r="C29" s="27">
        <v>560</v>
      </c>
      <c r="D29" s="28"/>
      <c r="E29" s="29">
        <f t="shared" si="1"/>
        <v>0</v>
      </c>
      <c r="F29" s="31"/>
      <c r="G29" s="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2">
      <c r="A30" s="36" t="s">
        <v>44</v>
      </c>
      <c r="B30" s="26" t="s">
        <v>45</v>
      </c>
      <c r="C30" s="27">
        <v>370</v>
      </c>
      <c r="D30" s="28"/>
      <c r="E30" s="29">
        <f t="shared" si="1"/>
        <v>0</v>
      </c>
      <c r="F30" s="31"/>
      <c r="G30" s="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36" t="s">
        <v>46</v>
      </c>
      <c r="B31" s="26" t="s">
        <v>29</v>
      </c>
      <c r="C31" s="27">
        <v>140</v>
      </c>
      <c r="D31" s="28"/>
      <c r="E31" s="29">
        <f t="shared" si="1"/>
        <v>0</v>
      </c>
      <c r="F31" s="31"/>
      <c r="G31" s="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" customHeight="1" x14ac:dyDescent="0.2">
      <c r="A32" s="14" t="s">
        <v>47</v>
      </c>
      <c r="B32" s="20"/>
      <c r="C32" s="21"/>
      <c r="D32" s="37">
        <f>SUM(D33:D45)</f>
        <v>0</v>
      </c>
      <c r="E32" s="23">
        <f>SUM(E33:E46)</f>
        <v>0</v>
      </c>
      <c r="F32" s="24"/>
      <c r="G32" s="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" customHeight="1" x14ac:dyDescent="0.2">
      <c r="A33" s="36" t="s">
        <v>203</v>
      </c>
      <c r="B33" s="26" t="s">
        <v>48</v>
      </c>
      <c r="C33" s="27">
        <v>790</v>
      </c>
      <c r="D33" s="28"/>
      <c r="E33" s="29">
        <f t="shared" ref="E33:E46" si="2">C33*D33</f>
        <v>0</v>
      </c>
      <c r="F33" s="31"/>
      <c r="G33" s="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" customHeight="1" x14ac:dyDescent="0.2">
      <c r="A34" s="36" t="s">
        <v>49</v>
      </c>
      <c r="B34" s="26" t="s">
        <v>48</v>
      </c>
      <c r="C34" s="27">
        <v>680</v>
      </c>
      <c r="D34" s="28"/>
      <c r="E34" s="29">
        <f t="shared" si="2"/>
        <v>0</v>
      </c>
      <c r="F34" s="31"/>
      <c r="G34" s="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" customHeight="1" x14ac:dyDescent="0.2">
      <c r="A35" s="36" t="s">
        <v>50</v>
      </c>
      <c r="B35" s="26" t="s">
        <v>27</v>
      </c>
      <c r="C35" s="27">
        <v>680</v>
      </c>
      <c r="D35" s="28"/>
      <c r="E35" s="29">
        <f t="shared" si="2"/>
        <v>0</v>
      </c>
      <c r="F35" s="31"/>
      <c r="G35" s="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" customHeight="1" x14ac:dyDescent="0.2">
      <c r="A36" s="36" t="s">
        <v>200</v>
      </c>
      <c r="B36" s="26" t="s">
        <v>31</v>
      </c>
      <c r="C36" s="27">
        <v>1020</v>
      </c>
      <c r="D36" s="28"/>
      <c r="E36" s="29">
        <f t="shared" si="2"/>
        <v>0</v>
      </c>
      <c r="F36" s="31"/>
      <c r="G36" s="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" customHeight="1" x14ac:dyDescent="0.2">
      <c r="A37" s="36" t="s">
        <v>51</v>
      </c>
      <c r="B37" s="26" t="s">
        <v>52</v>
      </c>
      <c r="C37" s="27">
        <v>910</v>
      </c>
      <c r="D37" s="28"/>
      <c r="E37" s="29">
        <f t="shared" si="2"/>
        <v>0</v>
      </c>
      <c r="F37" s="31"/>
      <c r="G37" s="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" customHeight="1" x14ac:dyDescent="0.2">
      <c r="A38" s="36" t="s">
        <v>53</v>
      </c>
      <c r="B38" s="26" t="s">
        <v>54</v>
      </c>
      <c r="C38" s="27">
        <v>790</v>
      </c>
      <c r="D38" s="28"/>
      <c r="E38" s="29">
        <f t="shared" si="2"/>
        <v>0</v>
      </c>
      <c r="F38" s="31"/>
      <c r="G38" s="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" customHeight="1" x14ac:dyDescent="0.2">
      <c r="A39" s="36" t="s">
        <v>55</v>
      </c>
      <c r="B39" s="26" t="s">
        <v>56</v>
      </c>
      <c r="C39" s="27">
        <v>1200</v>
      </c>
      <c r="D39" s="28"/>
      <c r="E39" s="29">
        <f t="shared" si="2"/>
        <v>0</v>
      </c>
      <c r="F39" s="31"/>
      <c r="G39" s="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" customHeight="1" x14ac:dyDescent="0.2">
      <c r="A40" s="36" t="s">
        <v>57</v>
      </c>
      <c r="B40" s="26" t="s">
        <v>58</v>
      </c>
      <c r="C40" s="27">
        <v>1200</v>
      </c>
      <c r="D40" s="28"/>
      <c r="E40" s="29">
        <f t="shared" si="2"/>
        <v>0</v>
      </c>
      <c r="F40" s="31"/>
      <c r="G40" s="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" customHeight="1" x14ac:dyDescent="0.2">
      <c r="A41" s="36" t="s">
        <v>59</v>
      </c>
      <c r="B41" s="26" t="s">
        <v>27</v>
      </c>
      <c r="C41" s="27">
        <v>790</v>
      </c>
      <c r="D41" s="28"/>
      <c r="E41" s="29">
        <f t="shared" si="2"/>
        <v>0</v>
      </c>
      <c r="F41" s="31"/>
      <c r="G41" s="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" customHeight="1" x14ac:dyDescent="0.2">
      <c r="A42" s="36" t="s">
        <v>60</v>
      </c>
      <c r="B42" s="26" t="s">
        <v>61</v>
      </c>
      <c r="C42" s="27">
        <v>790</v>
      </c>
      <c r="D42" s="28"/>
      <c r="E42" s="29">
        <f t="shared" si="2"/>
        <v>0</v>
      </c>
      <c r="F42" s="31"/>
      <c r="G42" s="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9" customHeight="1" x14ac:dyDescent="0.2">
      <c r="A43" s="36" t="s">
        <v>62</v>
      </c>
      <c r="B43" s="26" t="s">
        <v>35</v>
      </c>
      <c r="C43" s="27">
        <v>680</v>
      </c>
      <c r="D43" s="28"/>
      <c r="E43" s="29">
        <f t="shared" si="2"/>
        <v>0</v>
      </c>
      <c r="F43" s="31"/>
      <c r="G43" s="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9" customHeight="1" x14ac:dyDescent="0.2">
      <c r="A44" s="36" t="s">
        <v>63</v>
      </c>
      <c r="B44" s="26" t="s">
        <v>31</v>
      </c>
      <c r="C44" s="27">
        <v>560</v>
      </c>
      <c r="D44" s="28"/>
      <c r="E44" s="29">
        <f t="shared" si="2"/>
        <v>0</v>
      </c>
      <c r="F44" s="31"/>
      <c r="G44" s="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" customHeight="1" x14ac:dyDescent="0.2">
      <c r="A45" s="36" t="s">
        <v>64</v>
      </c>
      <c r="B45" s="26" t="s">
        <v>65</v>
      </c>
      <c r="C45" s="27">
        <v>560</v>
      </c>
      <c r="D45" s="28"/>
      <c r="E45" s="29">
        <f t="shared" si="2"/>
        <v>0</v>
      </c>
      <c r="F45" s="31"/>
      <c r="G45" s="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9" customHeight="1" x14ac:dyDescent="0.2">
      <c r="A46" s="36" t="s">
        <v>66</v>
      </c>
      <c r="B46" s="26" t="s">
        <v>67</v>
      </c>
      <c r="C46" s="27">
        <v>560</v>
      </c>
      <c r="D46" s="28"/>
      <c r="E46" s="29">
        <f t="shared" si="2"/>
        <v>0</v>
      </c>
      <c r="F46" s="31"/>
      <c r="G46" s="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2">
      <c r="A47" s="14" t="s">
        <v>68</v>
      </c>
      <c r="B47" s="20"/>
      <c r="C47" s="21"/>
      <c r="D47" s="38"/>
      <c r="E47" s="23">
        <f>SUM(E48:E54)</f>
        <v>0</v>
      </c>
      <c r="F47" s="24"/>
      <c r="G47" s="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2">
      <c r="A48" s="39" t="s">
        <v>69</v>
      </c>
      <c r="B48" s="26" t="s">
        <v>70</v>
      </c>
      <c r="C48" s="27">
        <v>400</v>
      </c>
      <c r="D48" s="28"/>
      <c r="E48" s="29">
        <f t="shared" ref="E48:E54" si="3">C48*D48</f>
        <v>0</v>
      </c>
      <c r="F48" s="31"/>
      <c r="G48" s="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2">
      <c r="A49" s="39" t="s">
        <v>71</v>
      </c>
      <c r="B49" s="26" t="s">
        <v>70</v>
      </c>
      <c r="C49" s="27">
        <v>350</v>
      </c>
      <c r="D49" s="28"/>
      <c r="E49" s="29">
        <f t="shared" si="3"/>
        <v>0</v>
      </c>
      <c r="F49" s="31"/>
      <c r="G49" s="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2">
      <c r="A50" s="39" t="s">
        <v>72</v>
      </c>
      <c r="B50" s="26" t="s">
        <v>70</v>
      </c>
      <c r="C50" s="27">
        <v>350</v>
      </c>
      <c r="D50" s="28"/>
      <c r="E50" s="29">
        <f t="shared" si="3"/>
        <v>0</v>
      </c>
      <c r="F50" s="31"/>
      <c r="G50" s="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2">
      <c r="A51" s="39" t="s">
        <v>73</v>
      </c>
      <c r="B51" s="26" t="s">
        <v>35</v>
      </c>
      <c r="C51" s="27">
        <v>630</v>
      </c>
      <c r="D51" s="28"/>
      <c r="E51" s="29">
        <f t="shared" si="3"/>
        <v>0</v>
      </c>
      <c r="F51" s="31"/>
      <c r="G51" s="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2">
      <c r="A52" s="88" t="s">
        <v>74</v>
      </c>
      <c r="B52" s="84" t="s">
        <v>48</v>
      </c>
      <c r="C52" s="85">
        <v>1140</v>
      </c>
      <c r="D52" s="86"/>
      <c r="E52" s="87">
        <f t="shared" si="3"/>
        <v>0</v>
      </c>
      <c r="F52" s="89"/>
      <c r="G52" s="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2">
      <c r="A53" s="39" t="s">
        <v>75</v>
      </c>
      <c r="B53" s="26" t="s">
        <v>76</v>
      </c>
      <c r="C53" s="27">
        <v>1040</v>
      </c>
      <c r="D53" s="28"/>
      <c r="E53" s="29">
        <f t="shared" si="3"/>
        <v>0</v>
      </c>
      <c r="F53" s="31"/>
      <c r="G53" s="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2">
      <c r="A54" s="39" t="s">
        <v>77</v>
      </c>
      <c r="B54" s="26" t="s">
        <v>61</v>
      </c>
      <c r="C54" s="27">
        <v>890</v>
      </c>
      <c r="D54" s="28"/>
      <c r="E54" s="29">
        <f t="shared" si="3"/>
        <v>0</v>
      </c>
      <c r="F54" s="31"/>
      <c r="G54" s="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2">
      <c r="A55" s="14" t="s">
        <v>78</v>
      </c>
      <c r="B55" s="20"/>
      <c r="C55" s="21"/>
      <c r="D55" s="22">
        <f>SUM(D56:D57)</f>
        <v>0</v>
      </c>
      <c r="E55" s="23">
        <f>SUM(E56:E58)</f>
        <v>0</v>
      </c>
      <c r="F55" s="24"/>
      <c r="G55" s="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">
      <c r="A56" s="39" t="s">
        <v>79</v>
      </c>
      <c r="B56" s="40" t="s">
        <v>29</v>
      </c>
      <c r="C56" s="27">
        <v>1260</v>
      </c>
      <c r="D56" s="28"/>
      <c r="E56" s="29">
        <f>C56*D56</f>
        <v>0</v>
      </c>
      <c r="F56" s="31"/>
      <c r="G56" s="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">
      <c r="A57" s="39" t="s">
        <v>80</v>
      </c>
      <c r="B57" s="40" t="s">
        <v>29</v>
      </c>
      <c r="C57" s="27">
        <v>680</v>
      </c>
      <c r="D57" s="28"/>
      <c r="E57" s="29">
        <f>C57*D57</f>
        <v>0</v>
      </c>
      <c r="F57" s="31"/>
      <c r="G57" s="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">
      <c r="A58" s="88" t="s">
        <v>81</v>
      </c>
      <c r="B58" s="90" t="s">
        <v>29</v>
      </c>
      <c r="C58" s="85">
        <v>1550</v>
      </c>
      <c r="D58" s="86"/>
      <c r="E58" s="87">
        <f>C58*D58</f>
        <v>0</v>
      </c>
      <c r="F58" s="31"/>
      <c r="G58" s="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">
      <c r="A59" s="14" t="s">
        <v>82</v>
      </c>
      <c r="B59" s="20"/>
      <c r="C59" s="21"/>
      <c r="D59" s="22">
        <f>SUM(D60:D66)</f>
        <v>0</v>
      </c>
      <c r="E59" s="23">
        <f>SUM(E60:E66)</f>
        <v>0</v>
      </c>
      <c r="F59" s="24"/>
      <c r="G59" s="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">
      <c r="A60" s="36" t="s">
        <v>83</v>
      </c>
      <c r="B60" s="26" t="s">
        <v>43</v>
      </c>
      <c r="C60" s="27">
        <v>790</v>
      </c>
      <c r="D60" s="28"/>
      <c r="E60" s="29">
        <f t="shared" ref="E60:E66" si="4">C60*D60</f>
        <v>0</v>
      </c>
      <c r="F60" s="31"/>
      <c r="G60" s="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">
      <c r="A61" s="36" t="s">
        <v>84</v>
      </c>
      <c r="B61" s="26" t="s">
        <v>85</v>
      </c>
      <c r="C61" s="27">
        <v>680</v>
      </c>
      <c r="D61" s="28"/>
      <c r="E61" s="29">
        <f t="shared" si="4"/>
        <v>0</v>
      </c>
      <c r="F61" s="31"/>
      <c r="G61" s="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">
      <c r="A62" s="36" t="s">
        <v>86</v>
      </c>
      <c r="B62" s="26" t="s">
        <v>61</v>
      </c>
      <c r="C62" s="27">
        <v>1140</v>
      </c>
      <c r="D62" s="28"/>
      <c r="E62" s="29">
        <f t="shared" si="4"/>
        <v>0</v>
      </c>
      <c r="F62" s="31"/>
      <c r="G62" s="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">
      <c r="A63" s="36" t="s">
        <v>87</v>
      </c>
      <c r="B63" s="26" t="s">
        <v>61</v>
      </c>
      <c r="C63" s="27">
        <v>410</v>
      </c>
      <c r="D63" s="28"/>
      <c r="E63" s="29">
        <f t="shared" si="4"/>
        <v>0</v>
      </c>
      <c r="F63" s="31"/>
      <c r="G63" s="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">
      <c r="A64" s="36" t="s">
        <v>88</v>
      </c>
      <c r="B64" s="26" t="s">
        <v>89</v>
      </c>
      <c r="C64" s="27">
        <v>1020</v>
      </c>
      <c r="D64" s="28"/>
      <c r="E64" s="29">
        <f t="shared" si="4"/>
        <v>0</v>
      </c>
      <c r="F64" s="31"/>
      <c r="G64" s="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">
      <c r="A65" s="36" t="s">
        <v>90</v>
      </c>
      <c r="B65" s="26" t="s">
        <v>29</v>
      </c>
      <c r="C65" s="27">
        <v>1260</v>
      </c>
      <c r="D65" s="28"/>
      <c r="E65" s="29">
        <f t="shared" si="4"/>
        <v>0</v>
      </c>
      <c r="F65" s="31"/>
      <c r="G65" s="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">
      <c r="A66" s="36" t="s">
        <v>192</v>
      </c>
      <c r="B66" s="26" t="s">
        <v>191</v>
      </c>
      <c r="C66" s="82">
        <v>400</v>
      </c>
      <c r="D66" s="28"/>
      <c r="E66" s="29">
        <f t="shared" si="4"/>
        <v>0</v>
      </c>
      <c r="F66" s="31"/>
      <c r="G66" s="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">
      <c r="A67" s="14" t="s">
        <v>91</v>
      </c>
      <c r="B67" s="20"/>
      <c r="C67" s="21"/>
      <c r="D67" s="22">
        <f>SUM(D68:D77)</f>
        <v>0</v>
      </c>
      <c r="E67" s="23">
        <f>SUM(E68:E77)</f>
        <v>0</v>
      </c>
      <c r="F67" s="24"/>
      <c r="G67" s="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">
      <c r="A68" s="36" t="s">
        <v>92</v>
      </c>
      <c r="B68" s="26" t="s">
        <v>29</v>
      </c>
      <c r="C68" s="27">
        <v>460</v>
      </c>
      <c r="D68" s="28"/>
      <c r="E68" s="29">
        <f t="shared" ref="E68:E77" si="5">C68*D68</f>
        <v>0</v>
      </c>
      <c r="F68" s="31"/>
      <c r="G68" s="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">
      <c r="A69" s="36" t="s">
        <v>93</v>
      </c>
      <c r="B69" s="26" t="s">
        <v>29</v>
      </c>
      <c r="C69" s="27">
        <v>350</v>
      </c>
      <c r="D69" s="28"/>
      <c r="E69" s="29">
        <f t="shared" si="5"/>
        <v>0</v>
      </c>
      <c r="F69" s="31"/>
      <c r="G69" s="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">
      <c r="A70" s="36" t="s">
        <v>94</v>
      </c>
      <c r="B70" s="26" t="s">
        <v>29</v>
      </c>
      <c r="C70" s="27">
        <v>460</v>
      </c>
      <c r="D70" s="28"/>
      <c r="E70" s="29">
        <f t="shared" si="5"/>
        <v>0</v>
      </c>
      <c r="F70" s="31"/>
      <c r="G70" s="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">
      <c r="A71" s="36" t="s">
        <v>95</v>
      </c>
      <c r="B71" s="26" t="s">
        <v>29</v>
      </c>
      <c r="C71" s="27">
        <v>420</v>
      </c>
      <c r="D71" s="28"/>
      <c r="E71" s="29">
        <f t="shared" si="5"/>
        <v>0</v>
      </c>
      <c r="F71" s="31"/>
      <c r="G71" s="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">
      <c r="A72" s="36" t="s">
        <v>206</v>
      </c>
      <c r="B72" s="26" t="s">
        <v>29</v>
      </c>
      <c r="C72" s="27">
        <v>690</v>
      </c>
      <c r="D72" s="28"/>
      <c r="E72" s="29">
        <f t="shared" si="5"/>
        <v>0</v>
      </c>
      <c r="F72" s="31"/>
      <c r="G72" s="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">
      <c r="A73" s="36" t="s">
        <v>96</v>
      </c>
      <c r="B73" s="26" t="s">
        <v>29</v>
      </c>
      <c r="C73" s="27">
        <v>350</v>
      </c>
      <c r="D73" s="28"/>
      <c r="E73" s="29">
        <f t="shared" si="5"/>
        <v>0</v>
      </c>
      <c r="F73" s="31"/>
      <c r="G73" s="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2">
      <c r="A74" s="36" t="s">
        <v>97</v>
      </c>
      <c r="B74" s="26" t="s">
        <v>29</v>
      </c>
      <c r="C74" s="27">
        <v>450</v>
      </c>
      <c r="D74" s="28"/>
      <c r="E74" s="29">
        <f t="shared" si="5"/>
        <v>0</v>
      </c>
      <c r="F74" s="31"/>
      <c r="G74" s="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2">
      <c r="A75" s="36" t="s">
        <v>193</v>
      </c>
      <c r="B75" s="26" t="s">
        <v>152</v>
      </c>
      <c r="C75" s="27">
        <v>1150</v>
      </c>
      <c r="D75" s="28"/>
      <c r="E75" s="29">
        <f t="shared" si="5"/>
        <v>0</v>
      </c>
      <c r="F75" s="31"/>
      <c r="G75" s="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2">
      <c r="A76" s="36" t="s">
        <v>194</v>
      </c>
      <c r="B76" s="26" t="s">
        <v>152</v>
      </c>
      <c r="C76" s="27">
        <v>920</v>
      </c>
      <c r="D76" s="28"/>
      <c r="E76" s="29">
        <f t="shared" si="5"/>
        <v>0</v>
      </c>
      <c r="F76" s="31"/>
      <c r="G76" s="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2">
      <c r="A77" s="36" t="s">
        <v>205</v>
      </c>
      <c r="B77" s="26" t="s">
        <v>152</v>
      </c>
      <c r="C77" s="27">
        <v>1400</v>
      </c>
      <c r="D77" s="28"/>
      <c r="E77" s="29">
        <f t="shared" si="5"/>
        <v>0</v>
      </c>
      <c r="F77" s="31"/>
      <c r="G77" s="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2">
      <c r="A78" s="14" t="s">
        <v>98</v>
      </c>
      <c r="B78" s="20"/>
      <c r="C78" s="21"/>
      <c r="D78" s="22">
        <f>SUM(D79:D82)</f>
        <v>0</v>
      </c>
      <c r="E78" s="23">
        <f>SUM(E79:E83)</f>
        <v>0</v>
      </c>
      <c r="F78" s="24"/>
      <c r="G78" s="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2">
      <c r="A79" s="36" t="s">
        <v>99</v>
      </c>
      <c r="B79" s="26" t="s">
        <v>76</v>
      </c>
      <c r="C79" s="27">
        <v>290</v>
      </c>
      <c r="D79" s="28"/>
      <c r="E79" s="29">
        <f>C79*D79</f>
        <v>0</v>
      </c>
      <c r="F79" s="31"/>
      <c r="G79" s="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2">
      <c r="A80" s="36" t="s">
        <v>100</v>
      </c>
      <c r="B80" s="26" t="s">
        <v>76</v>
      </c>
      <c r="C80" s="27">
        <v>230</v>
      </c>
      <c r="D80" s="28"/>
      <c r="E80" s="29">
        <f>C80*D80</f>
        <v>0</v>
      </c>
      <c r="F80" s="31"/>
      <c r="G80" s="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2">
      <c r="A81" s="36" t="s">
        <v>101</v>
      </c>
      <c r="B81" s="26" t="s">
        <v>76</v>
      </c>
      <c r="C81" s="27">
        <v>290</v>
      </c>
      <c r="D81" s="28"/>
      <c r="E81" s="29">
        <f>C81*D81</f>
        <v>0</v>
      </c>
      <c r="F81" s="31"/>
      <c r="G81" s="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2">
      <c r="A82" s="36" t="s">
        <v>102</v>
      </c>
      <c r="B82" s="26" t="s">
        <v>35</v>
      </c>
      <c r="C82" s="27">
        <v>560</v>
      </c>
      <c r="D82" s="28"/>
      <c r="E82" s="29">
        <f>C82*D82</f>
        <v>0</v>
      </c>
      <c r="F82" s="31"/>
      <c r="G82" s="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2">
      <c r="A83" s="36" t="s">
        <v>103</v>
      </c>
      <c r="B83" s="26" t="s">
        <v>76</v>
      </c>
      <c r="C83" s="27">
        <v>560</v>
      </c>
      <c r="D83" s="28"/>
      <c r="E83" s="29">
        <f>C83*D83</f>
        <v>0</v>
      </c>
      <c r="F83" s="31"/>
      <c r="G83" s="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2">
      <c r="A84" s="14" t="s">
        <v>104</v>
      </c>
      <c r="B84" s="20"/>
      <c r="C84" s="21"/>
      <c r="D84" s="22">
        <f>SUM(D85:D90)</f>
        <v>0</v>
      </c>
      <c r="E84" s="23">
        <f>SUM(E85:E90)</f>
        <v>0</v>
      </c>
      <c r="F84" s="24"/>
      <c r="G84" s="41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8" customHeight="1" x14ac:dyDescent="0.2">
      <c r="A85" s="36" t="s">
        <v>105</v>
      </c>
      <c r="B85" s="26" t="s">
        <v>19</v>
      </c>
      <c r="C85" s="27">
        <v>120</v>
      </c>
      <c r="D85" s="28"/>
      <c r="E85" s="29">
        <f t="shared" ref="E85:E90" si="6">C85*D85</f>
        <v>0</v>
      </c>
      <c r="F85" s="31"/>
      <c r="G85" s="41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8" customHeight="1" x14ac:dyDescent="0.2">
      <c r="A86" s="36" t="s">
        <v>106</v>
      </c>
      <c r="B86" s="26" t="s">
        <v>19</v>
      </c>
      <c r="C86" s="27">
        <v>120</v>
      </c>
      <c r="D86" s="28"/>
      <c r="E86" s="29">
        <f t="shared" si="6"/>
        <v>0</v>
      </c>
      <c r="F86" s="31"/>
      <c r="G86" s="41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8" customHeight="1" x14ac:dyDescent="0.2">
      <c r="A87" s="36" t="s">
        <v>107</v>
      </c>
      <c r="B87" s="26" t="s">
        <v>19</v>
      </c>
      <c r="C87" s="27">
        <v>120</v>
      </c>
      <c r="D87" s="28"/>
      <c r="E87" s="29">
        <f t="shared" si="6"/>
        <v>0</v>
      </c>
      <c r="F87" s="31"/>
      <c r="G87" s="41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8" customHeight="1" x14ac:dyDescent="0.2">
      <c r="A88" s="36" t="s">
        <v>108</v>
      </c>
      <c r="B88" s="26" t="s">
        <v>19</v>
      </c>
      <c r="C88" s="27">
        <v>120</v>
      </c>
      <c r="D88" s="28"/>
      <c r="E88" s="29">
        <f t="shared" si="6"/>
        <v>0</v>
      </c>
      <c r="F88" s="31"/>
      <c r="G88" s="41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8" customHeight="1" x14ac:dyDescent="0.2">
      <c r="A89" s="36" t="s">
        <v>109</v>
      </c>
      <c r="B89" s="26" t="s">
        <v>19</v>
      </c>
      <c r="C89" s="27">
        <v>120</v>
      </c>
      <c r="D89" s="28"/>
      <c r="E89" s="29">
        <f t="shared" si="6"/>
        <v>0</v>
      </c>
      <c r="F89" s="31"/>
      <c r="G89" s="41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8" customHeight="1" x14ac:dyDescent="0.2">
      <c r="A90" s="36" t="s">
        <v>110</v>
      </c>
      <c r="B90" s="26" t="s">
        <v>19</v>
      </c>
      <c r="C90" s="27">
        <v>120</v>
      </c>
      <c r="D90" s="28"/>
      <c r="E90" s="29">
        <f t="shared" si="6"/>
        <v>0</v>
      </c>
      <c r="F90" s="31"/>
      <c r="G90" s="41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8" customHeight="1" x14ac:dyDescent="0.2">
      <c r="A91" s="14" t="s">
        <v>111</v>
      </c>
      <c r="B91" s="20"/>
      <c r="C91" s="21"/>
      <c r="D91" s="22">
        <f>SUM(D92:D92)</f>
        <v>0</v>
      </c>
      <c r="E91" s="23">
        <f>SUM(E92:E101)</f>
        <v>0</v>
      </c>
      <c r="F91" s="24"/>
      <c r="G91" s="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">
      <c r="A92" s="83" t="s">
        <v>112</v>
      </c>
      <c r="B92" s="84" t="s">
        <v>48</v>
      </c>
      <c r="C92" s="85">
        <v>330</v>
      </c>
      <c r="D92" s="86"/>
      <c r="E92" s="87">
        <f t="shared" ref="E92:E101" si="7">C92*D92</f>
        <v>0</v>
      </c>
      <c r="F92" s="31"/>
      <c r="G92" s="7"/>
      <c r="H92" s="3"/>
      <c r="I92" s="43" t="s">
        <v>113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">
      <c r="A93" s="83" t="s">
        <v>114</v>
      </c>
      <c r="B93" s="84" t="s">
        <v>115</v>
      </c>
      <c r="C93" s="85">
        <v>790</v>
      </c>
      <c r="D93" s="86"/>
      <c r="E93" s="87">
        <f t="shared" si="7"/>
        <v>0</v>
      </c>
      <c r="F93" s="31"/>
      <c r="G93" s="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">
      <c r="A94" s="83" t="s">
        <v>116</v>
      </c>
      <c r="B94" s="26" t="s">
        <v>117</v>
      </c>
      <c r="C94" s="27">
        <v>680</v>
      </c>
      <c r="D94" s="28"/>
      <c r="E94" s="29">
        <f t="shared" si="7"/>
        <v>0</v>
      </c>
      <c r="F94" s="31"/>
      <c r="G94" s="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2">
      <c r="A95" s="83" t="s">
        <v>118</v>
      </c>
      <c r="B95" s="26" t="s">
        <v>119</v>
      </c>
      <c r="C95" s="27">
        <v>680</v>
      </c>
      <c r="D95" s="28"/>
      <c r="E95" s="29">
        <f t="shared" si="7"/>
        <v>0</v>
      </c>
      <c r="F95" s="31"/>
      <c r="G95" s="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2">
      <c r="A96" s="83" t="s">
        <v>120</v>
      </c>
      <c r="B96" s="26" t="s">
        <v>121</v>
      </c>
      <c r="C96" s="27">
        <v>680</v>
      </c>
      <c r="D96" s="28"/>
      <c r="E96" s="29">
        <f t="shared" si="7"/>
        <v>0</v>
      </c>
      <c r="F96" s="31"/>
      <c r="G96" s="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2">
      <c r="A97" s="83" t="s">
        <v>122</v>
      </c>
      <c r="B97" s="26" t="s">
        <v>117</v>
      </c>
      <c r="C97" s="27">
        <v>790</v>
      </c>
      <c r="D97" s="28"/>
      <c r="E97" s="29">
        <f t="shared" si="7"/>
        <v>0</v>
      </c>
      <c r="F97" s="31"/>
      <c r="G97" s="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2">
      <c r="A98" s="83" t="s">
        <v>123</v>
      </c>
      <c r="B98" s="26" t="s">
        <v>124</v>
      </c>
      <c r="C98" s="27">
        <v>910</v>
      </c>
      <c r="D98" s="28"/>
      <c r="E98" s="29">
        <f t="shared" si="7"/>
        <v>0</v>
      </c>
      <c r="F98" s="31"/>
      <c r="G98" s="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">
      <c r="A99" s="83" t="s">
        <v>125</v>
      </c>
      <c r="B99" s="26" t="s">
        <v>115</v>
      </c>
      <c r="C99" s="27">
        <v>910</v>
      </c>
      <c r="D99" s="28"/>
      <c r="E99" s="29">
        <f t="shared" si="7"/>
        <v>0</v>
      </c>
      <c r="F99" s="31"/>
      <c r="G99" s="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2">
      <c r="A100" s="83" t="s">
        <v>201</v>
      </c>
      <c r="B100" s="26" t="s">
        <v>43</v>
      </c>
      <c r="C100" s="27">
        <v>790</v>
      </c>
      <c r="D100" s="28"/>
      <c r="E100" s="29">
        <f t="shared" si="7"/>
        <v>0</v>
      </c>
      <c r="F100" s="31"/>
      <c r="G100" s="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">
      <c r="A101" s="36" t="s">
        <v>126</v>
      </c>
      <c r="B101" s="26" t="s">
        <v>127</v>
      </c>
      <c r="C101" s="27">
        <v>290</v>
      </c>
      <c r="D101" s="28"/>
      <c r="E101" s="29">
        <f t="shared" si="7"/>
        <v>0</v>
      </c>
      <c r="F101" s="31"/>
      <c r="G101" s="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">
      <c r="A102" s="14" t="s">
        <v>128</v>
      </c>
      <c r="B102" s="20"/>
      <c r="C102" s="21"/>
      <c r="D102" s="22">
        <f>SUM(D103:D107)</f>
        <v>0</v>
      </c>
      <c r="E102" s="23">
        <f>SUM(E103:E107)</f>
        <v>0</v>
      </c>
      <c r="F102" s="24"/>
      <c r="G102" s="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">
      <c r="A103" s="39" t="s">
        <v>129</v>
      </c>
      <c r="B103" s="26" t="s">
        <v>58</v>
      </c>
      <c r="C103" s="27">
        <v>330</v>
      </c>
      <c r="D103" s="28"/>
      <c r="E103" s="29">
        <f>C103*D103</f>
        <v>0</v>
      </c>
      <c r="F103" s="31"/>
      <c r="G103" s="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">
      <c r="A104" s="39" t="s">
        <v>130</v>
      </c>
      <c r="B104" s="26" t="s">
        <v>54</v>
      </c>
      <c r="C104" s="27">
        <v>450</v>
      </c>
      <c r="D104" s="28"/>
      <c r="E104" s="29">
        <f>C104*D104</f>
        <v>0</v>
      </c>
      <c r="F104" s="31"/>
      <c r="G104" s="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2">
      <c r="A105" s="39" t="s">
        <v>131</v>
      </c>
      <c r="B105" s="26" t="s">
        <v>54</v>
      </c>
      <c r="C105" s="27">
        <v>330</v>
      </c>
      <c r="D105" s="28"/>
      <c r="E105" s="29">
        <f>C105*D105</f>
        <v>0</v>
      </c>
      <c r="F105" s="31"/>
      <c r="G105" s="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">
      <c r="A106" s="39" t="s">
        <v>132</v>
      </c>
      <c r="B106" s="26" t="s">
        <v>58</v>
      </c>
      <c r="C106" s="27">
        <v>330</v>
      </c>
      <c r="D106" s="28"/>
      <c r="E106" s="29">
        <f>C106*D106</f>
        <v>0</v>
      </c>
      <c r="F106" s="31"/>
      <c r="G106" s="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">
      <c r="A107" s="39" t="s">
        <v>133</v>
      </c>
      <c r="B107" s="26" t="s">
        <v>58</v>
      </c>
      <c r="C107" s="27">
        <v>330</v>
      </c>
      <c r="D107" s="28"/>
      <c r="E107" s="29">
        <f>C107*D107</f>
        <v>0</v>
      </c>
      <c r="F107" s="31"/>
      <c r="G107" s="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">
      <c r="A108" s="14" t="s">
        <v>134</v>
      </c>
      <c r="B108" s="20"/>
      <c r="C108" s="21"/>
      <c r="D108" s="22">
        <f>SUM(D109:D111)</f>
        <v>0</v>
      </c>
      <c r="E108" s="23">
        <f>SUM(E109:E111)</f>
        <v>0</v>
      </c>
      <c r="F108" s="24"/>
      <c r="G108" s="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">
      <c r="A109" s="39" t="s">
        <v>135</v>
      </c>
      <c r="B109" s="26" t="s">
        <v>136</v>
      </c>
      <c r="C109" s="27">
        <v>170</v>
      </c>
      <c r="D109" s="28"/>
      <c r="E109" s="29">
        <f>C109*D109</f>
        <v>0</v>
      </c>
      <c r="F109" s="31"/>
      <c r="G109" s="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">
      <c r="A110" s="39" t="s">
        <v>137</v>
      </c>
      <c r="B110" s="26" t="s">
        <v>136</v>
      </c>
      <c r="C110" s="27">
        <v>170</v>
      </c>
      <c r="D110" s="28"/>
      <c r="E110" s="29">
        <f>C110*D110</f>
        <v>0</v>
      </c>
      <c r="F110" s="31"/>
      <c r="G110" s="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">
      <c r="A111" s="39" t="s">
        <v>138</v>
      </c>
      <c r="B111" s="26" t="s">
        <v>136</v>
      </c>
      <c r="C111" s="27">
        <v>170</v>
      </c>
      <c r="D111" s="28"/>
      <c r="E111" s="29">
        <f>C111*D111</f>
        <v>0</v>
      </c>
      <c r="F111" s="31"/>
      <c r="G111" s="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">
      <c r="A112" s="14" t="s">
        <v>139</v>
      </c>
      <c r="B112" s="20"/>
      <c r="C112" s="21"/>
      <c r="D112" s="38"/>
      <c r="E112" s="23">
        <f>SUM(E113:E115)</f>
        <v>0</v>
      </c>
      <c r="F112" s="24"/>
      <c r="G112" s="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">
      <c r="A113" s="39" t="s">
        <v>140</v>
      </c>
      <c r="B113" s="26" t="s">
        <v>136</v>
      </c>
      <c r="C113" s="27">
        <v>230</v>
      </c>
      <c r="D113" s="28"/>
      <c r="E113" s="29">
        <f>C113*D113</f>
        <v>0</v>
      </c>
      <c r="F113" s="31"/>
      <c r="G113" s="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">
      <c r="A114" s="39" t="s">
        <v>141</v>
      </c>
      <c r="B114" s="26" t="s">
        <v>136</v>
      </c>
      <c r="C114" s="27">
        <v>290</v>
      </c>
      <c r="D114" s="28"/>
      <c r="E114" s="29">
        <f>C114*D114</f>
        <v>0</v>
      </c>
      <c r="F114" s="31"/>
      <c r="G114" s="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">
      <c r="A115" s="39" t="s">
        <v>142</v>
      </c>
      <c r="B115" s="26" t="s">
        <v>136</v>
      </c>
      <c r="C115" s="27">
        <v>120</v>
      </c>
      <c r="D115" s="28"/>
      <c r="E115" s="29">
        <f>C115*D115</f>
        <v>0</v>
      </c>
      <c r="F115" s="31"/>
      <c r="G115" s="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">
      <c r="A116" s="14" t="s">
        <v>143</v>
      </c>
      <c r="B116" s="20"/>
      <c r="C116" s="21"/>
      <c r="D116" s="22">
        <f>SUM(D117:D122)</f>
        <v>0</v>
      </c>
      <c r="E116" s="23">
        <f>SUM(E117:E122)</f>
        <v>0</v>
      </c>
      <c r="F116" s="24"/>
      <c r="G116" s="41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8" customHeight="1" x14ac:dyDescent="0.2">
      <c r="A117" s="36" t="s">
        <v>144</v>
      </c>
      <c r="B117" s="26" t="s">
        <v>145</v>
      </c>
      <c r="C117" s="27">
        <v>2180</v>
      </c>
      <c r="D117" s="28"/>
      <c r="E117" s="29">
        <f t="shared" ref="E117:E122" si="8">C117*D117</f>
        <v>0</v>
      </c>
      <c r="F117" s="31"/>
      <c r="G117" s="41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8" customHeight="1" x14ac:dyDescent="0.2">
      <c r="A118" s="83" t="s">
        <v>146</v>
      </c>
      <c r="B118" s="84" t="s">
        <v>147</v>
      </c>
      <c r="C118" s="85">
        <v>490</v>
      </c>
      <c r="D118" s="86"/>
      <c r="E118" s="87">
        <f t="shared" si="8"/>
        <v>0</v>
      </c>
      <c r="F118" s="31"/>
      <c r="G118" s="41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8" customHeight="1" x14ac:dyDescent="0.2">
      <c r="A119" s="83" t="s">
        <v>148</v>
      </c>
      <c r="B119" s="84" t="s">
        <v>147</v>
      </c>
      <c r="C119" s="85">
        <v>490</v>
      </c>
      <c r="D119" s="86"/>
      <c r="E119" s="87">
        <f t="shared" si="8"/>
        <v>0</v>
      </c>
      <c r="F119" s="31"/>
      <c r="G119" s="41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8" customHeight="1" x14ac:dyDescent="0.2">
      <c r="A120" s="36" t="s">
        <v>149</v>
      </c>
      <c r="B120" s="26" t="s">
        <v>136</v>
      </c>
      <c r="C120" s="27">
        <v>910</v>
      </c>
      <c r="D120" s="28"/>
      <c r="E120" s="29">
        <f t="shared" si="8"/>
        <v>0</v>
      </c>
      <c r="F120" s="31"/>
      <c r="G120" s="41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9" customHeight="1" x14ac:dyDescent="0.2">
      <c r="A121" s="83" t="s">
        <v>150</v>
      </c>
      <c r="B121" s="84" t="s">
        <v>76</v>
      </c>
      <c r="C121" s="85">
        <v>400</v>
      </c>
      <c r="D121" s="86"/>
      <c r="E121" s="87">
        <f t="shared" si="8"/>
        <v>0</v>
      </c>
      <c r="F121" s="31"/>
      <c r="G121" s="44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6"/>
    </row>
    <row r="122" spans="1:26" ht="18" customHeight="1" x14ac:dyDescent="0.2">
      <c r="A122" s="36" t="s">
        <v>151</v>
      </c>
      <c r="B122" s="26" t="s">
        <v>152</v>
      </c>
      <c r="C122" s="27">
        <v>3100</v>
      </c>
      <c r="D122" s="28"/>
      <c r="E122" s="29">
        <f t="shared" si="8"/>
        <v>0</v>
      </c>
      <c r="F122" s="31"/>
      <c r="G122" s="41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8" customHeight="1" x14ac:dyDescent="0.2">
      <c r="A123" s="14" t="s">
        <v>153</v>
      </c>
      <c r="B123" s="20"/>
      <c r="C123" s="21"/>
      <c r="D123" s="22">
        <f>SUM(D124:D126)</f>
        <v>0</v>
      </c>
      <c r="E123" s="23">
        <f>SUM(E124:E126)</f>
        <v>0</v>
      </c>
      <c r="F123" s="24"/>
      <c r="G123" s="41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8" customHeight="1" x14ac:dyDescent="0.2">
      <c r="A124" s="39" t="s">
        <v>154</v>
      </c>
      <c r="B124" s="40" t="s">
        <v>155</v>
      </c>
      <c r="C124" s="27">
        <v>85</v>
      </c>
      <c r="D124" s="28"/>
      <c r="E124" s="29">
        <f>C124*D124</f>
        <v>0</v>
      </c>
      <c r="F124" s="31"/>
      <c r="G124" s="41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8" customHeight="1" x14ac:dyDescent="0.2">
      <c r="A125" s="39" t="s">
        <v>156</v>
      </c>
      <c r="B125" s="40" t="s">
        <v>155</v>
      </c>
      <c r="C125" s="27">
        <v>85</v>
      </c>
      <c r="D125" s="28"/>
      <c r="E125" s="29">
        <f>C125*D125</f>
        <v>0</v>
      </c>
      <c r="F125" s="31"/>
      <c r="G125" s="41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8" customHeight="1" x14ac:dyDescent="0.2">
      <c r="A126" s="39" t="s">
        <v>157</v>
      </c>
      <c r="B126" s="40" t="s">
        <v>158</v>
      </c>
      <c r="C126" s="27">
        <v>70</v>
      </c>
      <c r="D126" s="28"/>
      <c r="E126" s="29">
        <f>C126*D126</f>
        <v>0</v>
      </c>
      <c r="F126" s="31"/>
      <c r="G126" s="41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8" customHeight="1" x14ac:dyDescent="0.2">
      <c r="A127" s="14" t="s">
        <v>159</v>
      </c>
      <c r="B127" s="20"/>
      <c r="C127" s="21"/>
      <c r="D127" s="22">
        <f>SUM(D128:D134)</f>
        <v>0</v>
      </c>
      <c r="E127" s="23">
        <f>E128+E129+E130+E131+E132+E133+E134</f>
        <v>0</v>
      </c>
      <c r="F127" s="24"/>
      <c r="G127" s="41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8" customHeight="1" x14ac:dyDescent="0.2">
      <c r="A128" s="36" t="s">
        <v>199</v>
      </c>
      <c r="B128" s="40" t="s">
        <v>160</v>
      </c>
      <c r="C128" s="27">
        <v>460</v>
      </c>
      <c r="D128" s="28"/>
      <c r="E128" s="29">
        <f t="shared" ref="E128:E134" si="9">C128*D128</f>
        <v>0</v>
      </c>
      <c r="F128" s="31"/>
      <c r="G128" s="41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8" customHeight="1" x14ac:dyDescent="0.2">
      <c r="A129" s="47" t="s">
        <v>161</v>
      </c>
      <c r="B129" s="40" t="s">
        <v>162</v>
      </c>
      <c r="C129" s="27">
        <v>350</v>
      </c>
      <c r="D129" s="28"/>
      <c r="E129" s="29">
        <f t="shared" si="9"/>
        <v>0</v>
      </c>
      <c r="F129" s="31"/>
      <c r="G129" s="41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8" customHeight="1" x14ac:dyDescent="0.2">
      <c r="A130" s="47" t="s">
        <v>163</v>
      </c>
      <c r="B130" s="40" t="s">
        <v>164</v>
      </c>
      <c r="C130" s="27">
        <v>170</v>
      </c>
      <c r="D130" s="28"/>
      <c r="E130" s="29">
        <f t="shared" si="9"/>
        <v>0</v>
      </c>
      <c r="F130" s="31"/>
      <c r="G130" s="41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8" customHeight="1" x14ac:dyDescent="0.2">
      <c r="A131" s="47" t="s">
        <v>165</v>
      </c>
      <c r="B131" s="40" t="s">
        <v>195</v>
      </c>
      <c r="C131" s="27">
        <v>170</v>
      </c>
      <c r="D131" s="28"/>
      <c r="E131" s="29">
        <f t="shared" si="9"/>
        <v>0</v>
      </c>
      <c r="F131" s="48"/>
      <c r="G131" s="41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8" customHeight="1" x14ac:dyDescent="0.2">
      <c r="A132" s="47" t="s">
        <v>196</v>
      </c>
      <c r="B132" s="40" t="s">
        <v>166</v>
      </c>
      <c r="C132" s="27">
        <v>170</v>
      </c>
      <c r="D132" s="28"/>
      <c r="E132" s="29">
        <f t="shared" si="9"/>
        <v>0</v>
      </c>
      <c r="F132" s="31"/>
      <c r="G132" s="41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8" customHeight="1" x14ac:dyDescent="0.2">
      <c r="A133" s="47" t="s">
        <v>197</v>
      </c>
      <c r="B133" s="40" t="s">
        <v>167</v>
      </c>
      <c r="C133" s="27">
        <v>170</v>
      </c>
      <c r="D133" s="28"/>
      <c r="E133" s="29">
        <f t="shared" si="9"/>
        <v>0</v>
      </c>
      <c r="F133" s="31"/>
      <c r="G133" s="41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8" customHeight="1" x14ac:dyDescent="0.2">
      <c r="A134" s="47" t="s">
        <v>198</v>
      </c>
      <c r="B134" s="40" t="s">
        <v>166</v>
      </c>
      <c r="C134" s="27">
        <v>170</v>
      </c>
      <c r="D134" s="28"/>
      <c r="E134" s="29">
        <f t="shared" si="9"/>
        <v>0</v>
      </c>
      <c r="F134" s="31"/>
      <c r="G134" s="41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8" customHeight="1" x14ac:dyDescent="0.2">
      <c r="A135" s="14" t="s">
        <v>168</v>
      </c>
      <c r="B135" s="20"/>
      <c r="C135" s="21"/>
      <c r="D135" s="22">
        <f>SUM(D136:D141)</f>
        <v>0</v>
      </c>
      <c r="E135" s="23">
        <f>E136+E137+E138+E139+E140+E141</f>
        <v>0</v>
      </c>
      <c r="F135" s="24"/>
      <c r="G135" s="41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8" customHeight="1" x14ac:dyDescent="0.2">
      <c r="A136" s="36" t="s">
        <v>169</v>
      </c>
      <c r="B136" s="40" t="s">
        <v>202</v>
      </c>
      <c r="C136" s="27">
        <v>350</v>
      </c>
      <c r="D136" s="28"/>
      <c r="E136" s="29">
        <f t="shared" ref="E136:E141" si="10">C136*D136</f>
        <v>0</v>
      </c>
      <c r="F136" s="31"/>
      <c r="G136" s="41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8" customHeight="1" x14ac:dyDescent="0.2">
      <c r="A137" s="47" t="s">
        <v>170</v>
      </c>
      <c r="B137" s="40" t="s">
        <v>166</v>
      </c>
      <c r="C137" s="27">
        <v>400</v>
      </c>
      <c r="D137" s="28"/>
      <c r="E137" s="29">
        <f t="shared" si="10"/>
        <v>0</v>
      </c>
      <c r="F137" s="31"/>
      <c r="G137" s="41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8" customHeight="1" x14ac:dyDescent="0.2">
      <c r="A138" s="47" t="s">
        <v>171</v>
      </c>
      <c r="B138" s="40" t="s">
        <v>172</v>
      </c>
      <c r="C138" s="27">
        <v>350</v>
      </c>
      <c r="D138" s="28"/>
      <c r="E138" s="29">
        <f t="shared" si="10"/>
        <v>0</v>
      </c>
      <c r="F138" s="31"/>
      <c r="G138" s="41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8" customHeight="1" x14ac:dyDescent="0.2">
      <c r="A139" s="47" t="s">
        <v>173</v>
      </c>
      <c r="B139" s="40" t="s">
        <v>172</v>
      </c>
      <c r="C139" s="27">
        <v>290</v>
      </c>
      <c r="D139" s="28"/>
      <c r="E139" s="29">
        <f t="shared" si="10"/>
        <v>0</v>
      </c>
      <c r="F139" s="48"/>
      <c r="G139" s="41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8" customHeight="1" thickBot="1" x14ac:dyDescent="0.25">
      <c r="A140" s="49" t="s">
        <v>174</v>
      </c>
      <c r="B140" s="40" t="s">
        <v>172</v>
      </c>
      <c r="C140" s="27">
        <v>290</v>
      </c>
      <c r="D140" s="28"/>
      <c r="E140" s="29">
        <f t="shared" si="10"/>
        <v>0</v>
      </c>
      <c r="F140" s="31"/>
      <c r="G140" s="41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8" hidden="1" customHeight="1" thickBot="1" x14ac:dyDescent="0.25">
      <c r="A141" s="49"/>
      <c r="B141" s="40"/>
      <c r="C141" s="27"/>
      <c r="D141" s="50"/>
      <c r="E141" s="51">
        <f t="shared" si="10"/>
        <v>0</v>
      </c>
      <c r="F141" s="52"/>
      <c r="G141" s="41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6.5" customHeight="1" thickBot="1" x14ac:dyDescent="0.25">
      <c r="A142" s="53" t="s">
        <v>175</v>
      </c>
      <c r="B142" s="54"/>
      <c r="C142" s="54"/>
      <c r="D142" s="55">
        <f>SUM(D7:D134)</f>
        <v>0</v>
      </c>
      <c r="E142" s="56">
        <f>E7+E12+E32+E47+E55+E59+E67+E78+E84+E91+E102+E108+E112+E116+E123+E127+E19+E135</f>
        <v>0</v>
      </c>
      <c r="F142" s="57"/>
      <c r="G142" s="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thickBot="1" x14ac:dyDescent="0.25">
      <c r="A143" s="58" t="s">
        <v>176</v>
      </c>
      <c r="B143" s="59"/>
      <c r="C143" s="60"/>
      <c r="D143" s="61"/>
      <c r="E143" s="62">
        <f>E142*0.15</f>
        <v>0</v>
      </c>
      <c r="F143" s="63"/>
      <c r="G143" s="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" customHeight="1" thickBot="1" x14ac:dyDescent="0.25">
      <c r="A144" s="53" t="s">
        <v>177</v>
      </c>
      <c r="B144" s="54"/>
      <c r="C144" s="54"/>
      <c r="D144" s="64" t="s">
        <v>178</v>
      </c>
      <c r="E144" s="56">
        <f>SUM(E142:E143)</f>
        <v>0</v>
      </c>
      <c r="F144" s="57"/>
      <c r="G144" s="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" customHeight="1" x14ac:dyDescent="0.2">
      <c r="A145" s="65"/>
      <c r="B145" s="66"/>
      <c r="C145" s="67"/>
      <c r="D145" s="67"/>
      <c r="E145" s="67"/>
      <c r="F145" s="68"/>
      <c r="G145" s="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" customHeight="1" x14ac:dyDescent="0.2">
      <c r="A146" s="8" t="s">
        <v>179</v>
      </c>
      <c r="B146" s="69" t="s">
        <v>180</v>
      </c>
      <c r="C146" s="70"/>
      <c r="D146" s="102" t="s">
        <v>181</v>
      </c>
      <c r="E146" s="103"/>
      <c r="F146" s="71"/>
      <c r="G146" s="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2">
      <c r="A147" s="8" t="s">
        <v>182</v>
      </c>
      <c r="B147" s="101"/>
      <c r="C147" s="95"/>
      <c r="D147" s="95"/>
      <c r="E147" s="95"/>
      <c r="F147" s="96"/>
      <c r="G147" s="7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">
      <c r="A148" s="8" t="s">
        <v>183</v>
      </c>
      <c r="B148" s="72"/>
      <c r="C148" s="73"/>
      <c r="D148" s="101"/>
      <c r="E148" s="95"/>
      <c r="F148" s="96"/>
      <c r="G148" s="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">
      <c r="A149" s="74"/>
      <c r="B149" s="75"/>
      <c r="C149" s="75"/>
      <c r="D149" s="75"/>
      <c r="E149" s="75"/>
      <c r="F149" s="76"/>
      <c r="G149" s="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2.25" customHeight="1" x14ac:dyDescent="0.2">
      <c r="A150" s="77" t="s">
        <v>184</v>
      </c>
      <c r="B150" s="78" t="s">
        <v>185</v>
      </c>
      <c r="C150" s="79"/>
      <c r="D150" s="79"/>
      <c r="E150" s="79"/>
      <c r="F150" s="80"/>
      <c r="G150" s="7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1.5" customHeight="1" x14ac:dyDescent="0.2">
      <c r="A151" s="81"/>
      <c r="B151" s="79"/>
      <c r="C151" s="79"/>
      <c r="D151" s="79"/>
      <c r="E151" s="79"/>
      <c r="F151" s="80"/>
      <c r="G151" s="7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2">
      <c r="A152" s="77" t="s">
        <v>186</v>
      </c>
      <c r="B152" s="78" t="s">
        <v>187</v>
      </c>
      <c r="C152" s="79"/>
      <c r="D152" s="79"/>
      <c r="E152" s="79"/>
      <c r="F152" s="80"/>
      <c r="G152" s="7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1.5" customHeight="1" x14ac:dyDescent="0.2">
      <c r="A153" s="110" t="s">
        <v>188</v>
      </c>
      <c r="B153" s="111"/>
      <c r="C153" s="111"/>
      <c r="D153" s="111"/>
      <c r="E153" s="111"/>
      <c r="F153" s="112"/>
      <c r="G153" s="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2.5" customHeight="1" x14ac:dyDescent="0.2">
      <c r="A154" s="107" t="s">
        <v>189</v>
      </c>
      <c r="B154" s="108"/>
      <c r="C154" s="108"/>
      <c r="D154" s="108"/>
      <c r="E154" s="108"/>
      <c r="F154" s="109"/>
      <c r="G154" s="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1.5" customHeight="1" x14ac:dyDescent="0.2">
      <c r="A155" s="107" t="s">
        <v>204</v>
      </c>
      <c r="B155" s="108"/>
      <c r="C155" s="108"/>
      <c r="D155" s="108"/>
      <c r="E155" s="108"/>
      <c r="F155" s="109"/>
      <c r="G155" s="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thickBot="1" x14ac:dyDescent="0.25">
      <c r="A156" s="104" t="s">
        <v>190</v>
      </c>
      <c r="B156" s="105"/>
      <c r="C156" s="105"/>
      <c r="D156" s="105"/>
      <c r="E156" s="105"/>
      <c r="F156" s="106"/>
      <c r="G156" s="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</sheetData>
  <mergeCells count="11">
    <mergeCell ref="A156:F156"/>
    <mergeCell ref="A154:F154"/>
    <mergeCell ref="A153:F153"/>
    <mergeCell ref="B147:F147"/>
    <mergeCell ref="A155:F155"/>
    <mergeCell ref="D2:F2"/>
    <mergeCell ref="D3:F3"/>
    <mergeCell ref="D4:F4"/>
    <mergeCell ref="A5:F5"/>
    <mergeCell ref="D148:F148"/>
    <mergeCell ref="D146:E146"/>
  </mergeCells>
  <conditionalFormatting sqref="D2">
    <cfRule type="cellIs" dxfId="0" priority="1" stopIfTrue="1" operator="lessThan">
      <formula>0</formula>
    </cfRule>
  </conditionalFormatting>
  <pageMargins left="0.25" right="0.25" top="0.75" bottom="0.75" header="0.3" footer="0.3"/>
  <pageSetup scale="38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kucherov</dc:creator>
  <cp:lastModifiedBy>MacBook Pro</cp:lastModifiedBy>
  <cp:lastPrinted>2024-04-27T13:24:07Z</cp:lastPrinted>
  <dcterms:created xsi:type="dcterms:W3CDTF">2022-11-03T10:32:50Z</dcterms:created>
  <dcterms:modified xsi:type="dcterms:W3CDTF">2024-06-06T09:10:02Z</dcterms:modified>
</cp:coreProperties>
</file>